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営業企画\SAS\"/>
    </mc:Choice>
  </mc:AlternateContent>
  <bookViews>
    <workbookView xWindow="0" yWindow="0" windowWidth="28800" windowHeight="12210"/>
  </bookViews>
  <sheets>
    <sheet name="福島中央テレビ" sheetId="2" r:id="rId1"/>
  </sheets>
  <definedNames>
    <definedName name="_xlnm.Print_Area" localSheetId="0">福島中央テレビ!$B$1:$Q$30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" i="2" l="1"/>
  <c r="O11" i="2" l="1"/>
  <c r="O12" i="2"/>
  <c r="M13" i="2"/>
  <c r="E35" i="2"/>
  <c r="M10" i="2" s="1"/>
  <c r="E36" i="2"/>
  <c r="J11" i="2" s="1"/>
  <c r="E37" i="2"/>
  <c r="M11" i="2" s="1"/>
  <c r="E38" i="2"/>
  <c r="J12" i="2" s="1"/>
  <c r="E39" i="2"/>
  <c r="M12" i="2" s="1"/>
  <c r="E40" i="2"/>
  <c r="J13" i="2" s="1"/>
  <c r="G40" i="2" l="1"/>
  <c r="K13" i="2" s="1"/>
  <c r="G36" i="2"/>
  <c r="K11" i="2" s="1"/>
  <c r="G37" i="2"/>
  <c r="N11" i="2" s="1"/>
  <c r="G39" i="2"/>
  <c r="N12" i="2" s="1"/>
  <c r="N13" i="2" s="1"/>
  <c r="G35" i="2"/>
  <c r="N10" i="2" s="1"/>
  <c r="G38" i="2"/>
  <c r="K12" i="2" s="1"/>
</calcChain>
</file>

<file path=xl/sharedStrings.xml><?xml version="1.0" encoding="utf-8"?>
<sst xmlns="http://schemas.openxmlformats.org/spreadsheetml/2006/main" count="46" uniqueCount="37">
  <si>
    <t>キャンセル料早見表</t>
    <rPh sb="5" eb="6">
      <t>リョウ</t>
    </rPh>
    <rPh sb="6" eb="9">
      <t>ハヤミヒョウ</t>
    </rPh>
    <phoneticPr fontId="2"/>
  </si>
  <si>
    <t>↓入力</t>
    <rPh sb="1" eb="3">
      <t>ニュウリョク</t>
    </rPh>
    <phoneticPr fontId="2"/>
  </si>
  <si>
    <t>該当放送日</t>
    <rPh sb="0" eb="2">
      <t>ガイトウ</t>
    </rPh>
    <rPh sb="2" eb="4">
      <t>ホウソウ</t>
    </rPh>
    <rPh sb="4" eb="5">
      <t>ビ</t>
    </rPh>
    <phoneticPr fontId="2"/>
  </si>
  <si>
    <t>円</t>
    <rPh sb="0" eb="1">
      <t>エン</t>
    </rPh>
    <phoneticPr fontId="2"/>
  </si>
  <si>
    <t>■キャンセル規定</t>
    <rPh sb="6" eb="8">
      <t>キテイ</t>
    </rPh>
    <phoneticPr fontId="2"/>
  </si>
  <si>
    <t>キャンセル依頼日</t>
    <rPh sb="5" eb="8">
      <t>イライビ</t>
    </rPh>
    <phoneticPr fontId="2"/>
  </si>
  <si>
    <t>キャンセル金額</t>
    <rPh sb="5" eb="7">
      <t>キンガク</t>
    </rPh>
    <phoneticPr fontId="2"/>
  </si>
  <si>
    <t>～28日前</t>
    <rPh sb="3" eb="4">
      <t>ニチ</t>
    </rPh>
    <rPh sb="4" eb="5">
      <t>マエ</t>
    </rPh>
    <phoneticPr fontId="2"/>
  </si>
  <si>
    <t>無料</t>
    <rPh sb="0" eb="2">
      <t>ムリョウ</t>
    </rPh>
    <phoneticPr fontId="2"/>
  </si>
  <si>
    <t>～</t>
    <phoneticPr fontId="2"/>
  </si>
  <si>
    <t>27日～21日前</t>
    <rPh sb="2" eb="3">
      <t>ニチ</t>
    </rPh>
    <rPh sb="6" eb="7">
      <t>ニチ</t>
    </rPh>
    <rPh sb="7" eb="8">
      <t>マエ</t>
    </rPh>
    <phoneticPr fontId="2"/>
  </si>
  <si>
    <r>
      <rPr>
        <sz val="10"/>
        <color theme="1"/>
        <rFont val="ＭＳ Ｐゴシック"/>
        <family val="3"/>
        <charset val="128"/>
      </rPr>
      <t>該当枠料金の</t>
    </r>
    <r>
      <rPr>
        <sz val="11"/>
        <color theme="1"/>
        <rFont val="HGS創英角ｺﾞｼｯｸUB"/>
        <family val="3"/>
        <charset val="128"/>
      </rPr>
      <t>25％</t>
    </r>
    <rPh sb="0" eb="2">
      <t>ガイトウ</t>
    </rPh>
    <rPh sb="2" eb="3">
      <t>ワク</t>
    </rPh>
    <rPh sb="3" eb="5">
      <t>リョウキン</t>
    </rPh>
    <phoneticPr fontId="2"/>
  </si>
  <si>
    <t>20日～14日前</t>
    <rPh sb="2" eb="3">
      <t>ニチ</t>
    </rPh>
    <rPh sb="6" eb="7">
      <t>ニチ</t>
    </rPh>
    <rPh sb="7" eb="8">
      <t>マエ</t>
    </rPh>
    <phoneticPr fontId="2"/>
  </si>
  <si>
    <r>
      <rPr>
        <sz val="10"/>
        <color theme="1"/>
        <rFont val="ＭＳ Ｐゴシック"/>
        <family val="3"/>
        <charset val="128"/>
      </rPr>
      <t>該当枠料金の</t>
    </r>
    <r>
      <rPr>
        <sz val="11"/>
        <color theme="1"/>
        <rFont val="HGS創英角ｺﾞｼｯｸUB"/>
        <family val="3"/>
        <charset val="128"/>
      </rPr>
      <t>50％</t>
    </r>
    <rPh sb="0" eb="2">
      <t>ガイトウ</t>
    </rPh>
    <rPh sb="2" eb="3">
      <t>ワク</t>
    </rPh>
    <rPh sb="3" eb="5">
      <t>リョウキン</t>
    </rPh>
    <phoneticPr fontId="2"/>
  </si>
  <si>
    <t>13日前～放送日</t>
    <rPh sb="2" eb="3">
      <t>ニチ</t>
    </rPh>
    <rPh sb="3" eb="4">
      <t>マエ</t>
    </rPh>
    <rPh sb="5" eb="7">
      <t>ホウソウ</t>
    </rPh>
    <rPh sb="7" eb="8">
      <t>ヒ</t>
    </rPh>
    <phoneticPr fontId="2"/>
  </si>
  <si>
    <t>キャンセル不可</t>
    <rPh sb="5" eb="7">
      <t>フカ</t>
    </rPh>
    <phoneticPr fontId="2"/>
  </si>
  <si>
    <t>13日前～OA日</t>
    <rPh sb="2" eb="3">
      <t>ニチ</t>
    </rPh>
    <rPh sb="3" eb="4">
      <t>マエ</t>
    </rPh>
    <rPh sb="7" eb="8">
      <t>ヒ</t>
    </rPh>
    <phoneticPr fontId="2"/>
  </si>
  <si>
    <t>■キャンセル料が発生する期間（日数）、キャンセル料率については、上記の表の通りとします。</t>
    <rPh sb="6" eb="7">
      <t>リョウ</t>
    </rPh>
    <rPh sb="8" eb="10">
      <t>ハッセイ</t>
    </rPh>
    <rPh sb="12" eb="14">
      <t>キカン</t>
    </rPh>
    <rPh sb="15" eb="17">
      <t>ニッスウ</t>
    </rPh>
    <rPh sb="24" eb="25">
      <t>リョウ</t>
    </rPh>
    <rPh sb="25" eb="26">
      <t>リツ</t>
    </rPh>
    <rPh sb="32" eb="34">
      <t>ジョウキ</t>
    </rPh>
    <rPh sb="35" eb="36">
      <t>ヒョウ</t>
    </rPh>
    <rPh sb="37" eb="38">
      <t>トオ</t>
    </rPh>
    <phoneticPr fontId="2"/>
  </si>
  <si>
    <t>　 期間は、放送日を起点として算出するものとし、放送前日を１日前とします。</t>
    <rPh sb="2" eb="4">
      <t>キカン</t>
    </rPh>
    <rPh sb="6" eb="8">
      <t>ホウソウ</t>
    </rPh>
    <rPh sb="8" eb="9">
      <t>ビ</t>
    </rPh>
    <rPh sb="10" eb="12">
      <t>キテン</t>
    </rPh>
    <rPh sb="15" eb="17">
      <t>サンシュツ</t>
    </rPh>
    <rPh sb="24" eb="26">
      <t>ホウソウ</t>
    </rPh>
    <rPh sb="26" eb="28">
      <t>ゼンジツ</t>
    </rPh>
    <rPh sb="30" eb="32">
      <t>ニチマエ</t>
    </rPh>
    <phoneticPr fontId="2"/>
  </si>
  <si>
    <t>■日数管理は、営業日ではなく、あくまでも実際の日数で計算し、基準は日本時間の０時をもって日数管理を行います。</t>
    <rPh sb="1" eb="3">
      <t>ニッスウ</t>
    </rPh>
    <rPh sb="3" eb="5">
      <t>カンリ</t>
    </rPh>
    <rPh sb="7" eb="10">
      <t>エイギョウビ</t>
    </rPh>
    <rPh sb="20" eb="22">
      <t>ジッサイ</t>
    </rPh>
    <rPh sb="23" eb="25">
      <t>ニッスウ</t>
    </rPh>
    <rPh sb="26" eb="28">
      <t>ケイサン</t>
    </rPh>
    <rPh sb="30" eb="32">
      <t>キジュン</t>
    </rPh>
    <rPh sb="33" eb="35">
      <t>ニッポン</t>
    </rPh>
    <rPh sb="35" eb="37">
      <t>ジカン</t>
    </rPh>
    <rPh sb="39" eb="40">
      <t>ジ</t>
    </rPh>
    <rPh sb="44" eb="46">
      <t>ニッスウ</t>
    </rPh>
    <rPh sb="46" eb="48">
      <t>カンリ</t>
    </rPh>
    <rPh sb="49" eb="50">
      <t>オコナ</t>
    </rPh>
    <phoneticPr fontId="2"/>
  </si>
  <si>
    <t>■キャンセルを希望される場合は、「枠ファインダ」よりキャンセル申込みをしてください。</t>
    <rPh sb="7" eb="9">
      <t>キボウ</t>
    </rPh>
    <rPh sb="12" eb="14">
      <t>バアイ</t>
    </rPh>
    <rPh sb="17" eb="18">
      <t>ワク</t>
    </rPh>
    <rPh sb="31" eb="33">
      <t>モウシコ</t>
    </rPh>
    <phoneticPr fontId="2"/>
  </si>
  <si>
    <t>■キャンセル料については、キャンセル申込みされた日付にて判定をいたします。</t>
    <rPh sb="6" eb="7">
      <t>リョウ</t>
    </rPh>
    <rPh sb="18" eb="20">
      <t>モウシコ</t>
    </rPh>
    <rPh sb="24" eb="26">
      <t>ヒヅケ</t>
    </rPh>
    <rPh sb="28" eb="30">
      <t>ハンテイ</t>
    </rPh>
    <phoneticPr fontId="2"/>
  </si>
  <si>
    <t>■キャンセルされたＣＭ枠は、本商品のセールス期間中であれば弊社はリセールスを行うことができます。</t>
    <rPh sb="11" eb="12">
      <t>ワク</t>
    </rPh>
    <rPh sb="14" eb="15">
      <t>ホン</t>
    </rPh>
    <rPh sb="15" eb="17">
      <t>ショウヒン</t>
    </rPh>
    <rPh sb="22" eb="25">
      <t>キカンチュウ</t>
    </rPh>
    <rPh sb="29" eb="31">
      <t>ヘイシャ</t>
    </rPh>
    <rPh sb="38" eb="39">
      <t>オコナ</t>
    </rPh>
    <phoneticPr fontId="2"/>
  </si>
  <si>
    <t>■キャンセル不可の場合のＣＭ素材については、弊社が対応可能と判断した場合に限り、別のＣＭ素材の指定、もしくは、ＡＣ素材の指定のいずれか一つを選んでいただきます。</t>
    <rPh sb="6" eb="8">
      <t>フカ</t>
    </rPh>
    <rPh sb="9" eb="11">
      <t>バアイ</t>
    </rPh>
    <rPh sb="14" eb="16">
      <t>ソザイ</t>
    </rPh>
    <rPh sb="22" eb="24">
      <t>ヘイシャ</t>
    </rPh>
    <rPh sb="25" eb="27">
      <t>タイオウ</t>
    </rPh>
    <rPh sb="27" eb="29">
      <t>カノウ</t>
    </rPh>
    <rPh sb="30" eb="32">
      <t>ハンダン</t>
    </rPh>
    <rPh sb="34" eb="36">
      <t>バアイ</t>
    </rPh>
    <rPh sb="37" eb="38">
      <t>カギ</t>
    </rPh>
    <rPh sb="40" eb="41">
      <t>ベツ</t>
    </rPh>
    <rPh sb="44" eb="46">
      <t>ソザイ</t>
    </rPh>
    <rPh sb="47" eb="49">
      <t>シテイ</t>
    </rPh>
    <rPh sb="57" eb="59">
      <t>ソザイ</t>
    </rPh>
    <rPh sb="60" eb="62">
      <t>シテイ</t>
    </rPh>
    <rPh sb="67" eb="68">
      <t>ヒト</t>
    </rPh>
    <rPh sb="70" eb="71">
      <t>エラ</t>
    </rPh>
    <phoneticPr fontId="2"/>
  </si>
  <si>
    <t>　 なお、スポンサーの変更には応じられません。</t>
    <rPh sb="11" eb="13">
      <t>ヘンコウ</t>
    </rPh>
    <rPh sb="15" eb="16">
      <t>オウ</t>
    </rPh>
    <phoneticPr fontId="2"/>
  </si>
  <si>
    <t>■キャンセル料は、消費税不課税となります。</t>
    <rPh sb="6" eb="7">
      <t>リョウ</t>
    </rPh>
    <rPh sb="9" eb="12">
      <t>ショウヒゼイ</t>
    </rPh>
    <rPh sb="12" eb="15">
      <t>フカゼイ</t>
    </rPh>
    <phoneticPr fontId="2"/>
  </si>
  <si>
    <t>■キャンセル料の算出方法は、該当枠料金に、上記の表のキャンセル料率を掛けて算出するものとします。算出の結果、生じた１円未満の端数は、四捨五入するものといたします。</t>
    <rPh sb="6" eb="7">
      <t>リョウ</t>
    </rPh>
    <rPh sb="8" eb="10">
      <t>サンシュツ</t>
    </rPh>
    <rPh sb="10" eb="12">
      <t>ホウホウ</t>
    </rPh>
    <rPh sb="14" eb="16">
      <t>ガイトウ</t>
    </rPh>
    <rPh sb="16" eb="17">
      <t>ワク</t>
    </rPh>
    <rPh sb="17" eb="19">
      <t>リョウキン</t>
    </rPh>
    <rPh sb="21" eb="23">
      <t>ジョウキ</t>
    </rPh>
    <rPh sb="24" eb="25">
      <t>ヒョウ</t>
    </rPh>
    <rPh sb="31" eb="32">
      <t>リョウ</t>
    </rPh>
    <rPh sb="32" eb="33">
      <t>リツ</t>
    </rPh>
    <rPh sb="34" eb="35">
      <t>カ</t>
    </rPh>
    <rPh sb="37" eb="39">
      <t>サンシュツ</t>
    </rPh>
    <rPh sb="48" eb="50">
      <t>サンシュツ</t>
    </rPh>
    <rPh sb="51" eb="53">
      <t>ケッカ</t>
    </rPh>
    <rPh sb="54" eb="55">
      <t>ショウ</t>
    </rPh>
    <rPh sb="58" eb="59">
      <t>エン</t>
    </rPh>
    <rPh sb="59" eb="61">
      <t>ミマン</t>
    </rPh>
    <rPh sb="62" eb="64">
      <t>ハスウ</t>
    </rPh>
    <rPh sb="66" eb="70">
      <t>シシャゴニュウ</t>
    </rPh>
    <phoneticPr fontId="2"/>
  </si>
  <si>
    <t>■発生したキャンセル料については、料金を算出した後に、別途、広告会社様宛てに請求書を送付いたします。</t>
    <rPh sb="1" eb="3">
      <t>ハッセイ</t>
    </rPh>
    <rPh sb="10" eb="11">
      <t>リョウ</t>
    </rPh>
    <rPh sb="17" eb="19">
      <t>リョウキン</t>
    </rPh>
    <rPh sb="20" eb="22">
      <t>サンシュツ</t>
    </rPh>
    <rPh sb="24" eb="25">
      <t>アト</t>
    </rPh>
    <rPh sb="27" eb="29">
      <t>ベット</t>
    </rPh>
    <rPh sb="30" eb="32">
      <t>コウコク</t>
    </rPh>
    <rPh sb="32" eb="34">
      <t>カイシャ</t>
    </rPh>
    <rPh sb="34" eb="35">
      <t>サマ</t>
    </rPh>
    <rPh sb="35" eb="36">
      <t>ア</t>
    </rPh>
    <rPh sb="38" eb="41">
      <t>セイキュウショ</t>
    </rPh>
    <rPh sb="42" eb="44">
      <t>ソウフ</t>
    </rPh>
    <phoneticPr fontId="2"/>
  </si>
  <si>
    <t>■キャンセル規定を変更する場合は、「中テレホームページ　Smart AD Sales」上で、ご連絡いたします。</t>
    <rPh sb="6" eb="8">
      <t>キテイ</t>
    </rPh>
    <rPh sb="9" eb="11">
      <t>ヘンコウ</t>
    </rPh>
    <rPh sb="13" eb="15">
      <t>バアイ</t>
    </rPh>
    <rPh sb="18" eb="19">
      <t>チュウ</t>
    </rPh>
    <rPh sb="43" eb="44">
      <t>ジョウ</t>
    </rPh>
    <rPh sb="47" eb="49">
      <t>レンラク</t>
    </rPh>
    <phoneticPr fontId="2"/>
  </si>
  <si>
    <t>自動計算</t>
    <rPh sb="0" eb="2">
      <t>ジドウ</t>
    </rPh>
    <rPh sb="2" eb="4">
      <t>ケイサン</t>
    </rPh>
    <phoneticPr fontId="2"/>
  </si>
  <si>
    <t>28日前</t>
    <rPh sb="2" eb="3">
      <t>ニチ</t>
    </rPh>
    <rPh sb="3" eb="4">
      <t>マエ</t>
    </rPh>
    <phoneticPr fontId="2"/>
  </si>
  <si>
    <t>27日前</t>
    <rPh sb="2" eb="3">
      <t>ニチ</t>
    </rPh>
    <rPh sb="3" eb="4">
      <t>マエ</t>
    </rPh>
    <phoneticPr fontId="2"/>
  </si>
  <si>
    <t>21日前</t>
    <rPh sb="2" eb="3">
      <t>ニチ</t>
    </rPh>
    <rPh sb="3" eb="4">
      <t>マエ</t>
    </rPh>
    <phoneticPr fontId="2"/>
  </si>
  <si>
    <t>20日前</t>
    <rPh sb="2" eb="3">
      <t>ニチ</t>
    </rPh>
    <rPh sb="3" eb="4">
      <t>マエ</t>
    </rPh>
    <phoneticPr fontId="2"/>
  </si>
  <si>
    <t>14日前</t>
    <rPh sb="2" eb="3">
      <t>ニチ</t>
    </rPh>
    <rPh sb="3" eb="4">
      <t>マエ</t>
    </rPh>
    <phoneticPr fontId="2"/>
  </si>
  <si>
    <t>13日前</t>
    <rPh sb="2" eb="3">
      <t>ニチ</t>
    </rPh>
    <rPh sb="3" eb="4">
      <t>マエ</t>
    </rPh>
    <phoneticPr fontId="2"/>
  </si>
  <si>
    <t>該当枠料金</t>
    <rPh sb="0" eb="2">
      <t>ガイトウ</t>
    </rPh>
    <rPh sb="2" eb="5">
      <t>ワクリョウキン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</si>
</sst>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S創英角ｺﾞｼｯｸUB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0" tint="-0.249977111117893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0000FF"/>
      <name val="HGS創英角ｺﾞｼｯｸUB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HGS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11"/>
      <color theme="0"/>
      <name val="HGS創英角ｺﾞｼｯｸUB"/>
      <family val="3"/>
      <charset val="128"/>
    </font>
    <font>
      <sz val="24"/>
      <color theme="0"/>
      <name val="HGS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7" fillId="2" borderId="7" xfId="0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14" fontId="7" fillId="2" borderId="18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2" borderId="0" xfId="0" applyFont="1" applyFill="1" applyAlignment="1"/>
    <xf numFmtId="0" fontId="7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4" xfId="0" applyFont="1" applyFill="1" applyBorder="1" applyAlignment="1">
      <alignment vertical="center"/>
    </xf>
    <xf numFmtId="0" fontId="14" fillId="5" borderId="29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14" fontId="12" fillId="2" borderId="26" xfId="0" applyNumberFormat="1" applyFont="1" applyFill="1" applyBorder="1" applyAlignment="1">
      <alignment horizontal="center" vertical="center"/>
    </xf>
    <xf numFmtId="14" fontId="12" fillId="2" borderId="24" xfId="0" applyNumberFormat="1" applyFont="1" applyFill="1" applyBorder="1" applyAlignment="1">
      <alignment horizontal="center" vertical="center"/>
    </xf>
    <xf numFmtId="176" fontId="12" fillId="2" borderId="26" xfId="0" applyNumberFormat="1" applyFont="1" applyFill="1" applyBorder="1" applyAlignment="1">
      <alignment horizontal="center" vertical="center"/>
    </xf>
    <xf numFmtId="176" fontId="12" fillId="2" borderId="25" xfId="0" applyNumberFormat="1" applyFont="1" applyFill="1" applyBorder="1" applyAlignment="1">
      <alignment horizontal="center" vertical="center"/>
    </xf>
    <xf numFmtId="176" fontId="12" fillId="2" borderId="2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1" fillId="4" borderId="14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4"/>
  <sheetViews>
    <sheetView tabSelected="1" view="pageBreakPreview" zoomScaleNormal="100" zoomScaleSheetLayoutView="100" workbookViewId="0"/>
  </sheetViews>
  <sheetFormatPr defaultColWidth="9" defaultRowHeight="13.5" x14ac:dyDescent="0.4"/>
  <cols>
    <col min="1" max="1" width="4.625" style="1" customWidth="1"/>
    <col min="2" max="2" width="5.625" style="1" customWidth="1"/>
    <col min="3" max="4" width="7.125" style="1" customWidth="1"/>
    <col min="5" max="6" width="8.625" style="1" customWidth="1"/>
    <col min="7" max="7" width="5.625" style="1" customWidth="1"/>
    <col min="8" max="9" width="6.625" style="1" customWidth="1"/>
    <col min="10" max="10" width="10.625" style="1" customWidth="1"/>
    <col min="11" max="12" width="4.125" style="1" customWidth="1"/>
    <col min="13" max="13" width="10.625" style="1" customWidth="1"/>
    <col min="14" max="14" width="3.625" style="1" customWidth="1"/>
    <col min="15" max="16" width="8.625" style="1" customWidth="1"/>
    <col min="17" max="16384" width="9" style="1"/>
  </cols>
  <sheetData>
    <row r="1" spans="2:17" ht="19.5" customHeight="1" thickBot="1" x14ac:dyDescent="0.45">
      <c r="L1" s="18"/>
      <c r="M1" s="18"/>
      <c r="N1" s="18"/>
      <c r="O1" s="30">
        <f ca="1">TODAY()</f>
        <v>44957</v>
      </c>
      <c r="P1" s="30"/>
      <c r="Q1" s="30"/>
    </row>
    <row r="2" spans="2:17" ht="39.950000000000003" customHeight="1" thickTop="1" x14ac:dyDescent="0.4"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2:17" x14ac:dyDescent="0.4">
      <c r="B3" s="8"/>
      <c r="Q3" s="7"/>
    </row>
    <row r="4" spans="2:17" x14ac:dyDescent="0.4">
      <c r="B4" s="8"/>
      <c r="Q4" s="7"/>
    </row>
    <row r="5" spans="2:17" ht="14.25" thickBot="1" x14ac:dyDescent="0.45">
      <c r="B5" s="8"/>
      <c r="E5" s="32" t="s">
        <v>1</v>
      </c>
      <c r="F5" s="32"/>
      <c r="J5" s="32" t="s">
        <v>1</v>
      </c>
      <c r="K5" s="32"/>
      <c r="Q5" s="7"/>
    </row>
    <row r="6" spans="2:17" ht="21.95" customHeight="1" thickBot="1" x14ac:dyDescent="0.2">
      <c r="B6" s="8"/>
      <c r="C6" s="39" t="s">
        <v>2</v>
      </c>
      <c r="D6" s="40"/>
      <c r="E6" s="41">
        <v>45017</v>
      </c>
      <c r="F6" s="42"/>
      <c r="H6" s="39" t="s">
        <v>36</v>
      </c>
      <c r="I6" s="40"/>
      <c r="J6" s="43">
        <v>1000000</v>
      </c>
      <c r="K6" s="44"/>
      <c r="L6" s="45"/>
      <c r="M6" s="17" t="s">
        <v>3</v>
      </c>
      <c r="Q6" s="7"/>
    </row>
    <row r="7" spans="2:17" x14ac:dyDescent="0.4">
      <c r="B7" s="8"/>
      <c r="Q7" s="7"/>
    </row>
    <row r="8" spans="2:17" x14ac:dyDescent="0.4">
      <c r="B8" s="8"/>
      <c r="Q8" s="7"/>
    </row>
    <row r="9" spans="2:17" ht="18" customHeight="1" thickBot="1" x14ac:dyDescent="0.45">
      <c r="B9" s="8"/>
      <c r="C9" s="31" t="s">
        <v>4</v>
      </c>
      <c r="D9" s="31"/>
      <c r="E9" s="31"/>
      <c r="F9" s="31"/>
      <c r="H9" s="29"/>
      <c r="I9" s="29"/>
      <c r="J9" s="29" t="s">
        <v>5</v>
      </c>
      <c r="K9" s="29"/>
      <c r="L9" s="29"/>
      <c r="M9" s="29"/>
      <c r="N9" s="29"/>
      <c r="O9" s="29" t="s">
        <v>6</v>
      </c>
      <c r="P9" s="29"/>
      <c r="Q9" s="7"/>
    </row>
    <row r="10" spans="2:17" ht="18" customHeight="1" thickTop="1" x14ac:dyDescent="0.4">
      <c r="B10" s="8"/>
      <c r="C10" s="33" t="s">
        <v>7</v>
      </c>
      <c r="D10" s="34"/>
      <c r="E10" s="35" t="s">
        <v>8</v>
      </c>
      <c r="F10" s="36"/>
      <c r="H10" s="52" t="s">
        <v>7</v>
      </c>
      <c r="I10" s="52"/>
      <c r="J10" s="16"/>
      <c r="K10" s="15"/>
      <c r="L10" s="15" t="s">
        <v>9</v>
      </c>
      <c r="M10" s="14">
        <f>E35</f>
        <v>44989</v>
      </c>
      <c r="N10" s="13" t="str">
        <f>G35</f>
        <v>土</v>
      </c>
      <c r="O10" s="21" t="s">
        <v>8</v>
      </c>
      <c r="P10" s="21"/>
      <c r="Q10" s="7"/>
    </row>
    <row r="11" spans="2:17" ht="18" customHeight="1" x14ac:dyDescent="0.4">
      <c r="B11" s="8"/>
      <c r="C11" s="37" t="s">
        <v>10</v>
      </c>
      <c r="D11" s="38"/>
      <c r="E11" s="48" t="s">
        <v>11</v>
      </c>
      <c r="F11" s="49"/>
      <c r="H11" s="53" t="s">
        <v>10</v>
      </c>
      <c r="I11" s="53"/>
      <c r="J11" s="12">
        <f>E36</f>
        <v>44990</v>
      </c>
      <c r="K11" s="11" t="str">
        <f>G36</f>
        <v>日</v>
      </c>
      <c r="L11" s="11" t="s">
        <v>9</v>
      </c>
      <c r="M11" s="10">
        <f>E37</f>
        <v>44996</v>
      </c>
      <c r="N11" s="9" t="str">
        <f>G37</f>
        <v>土</v>
      </c>
      <c r="O11" s="22">
        <f>J6*0.25</f>
        <v>250000</v>
      </c>
      <c r="P11" s="22"/>
      <c r="Q11" s="7"/>
    </row>
    <row r="12" spans="2:17" ht="18" customHeight="1" x14ac:dyDescent="0.4">
      <c r="B12" s="8"/>
      <c r="C12" s="37" t="s">
        <v>12</v>
      </c>
      <c r="D12" s="38"/>
      <c r="E12" s="48" t="s">
        <v>13</v>
      </c>
      <c r="F12" s="49"/>
      <c r="H12" s="53" t="s">
        <v>12</v>
      </c>
      <c r="I12" s="53"/>
      <c r="J12" s="12">
        <f>E38</f>
        <v>44997</v>
      </c>
      <c r="K12" s="11" t="str">
        <f>G38</f>
        <v>日</v>
      </c>
      <c r="L12" s="11" t="s">
        <v>9</v>
      </c>
      <c r="M12" s="10">
        <f>E39</f>
        <v>45003</v>
      </c>
      <c r="N12" s="9" t="str">
        <f>G39</f>
        <v>土</v>
      </c>
      <c r="O12" s="22">
        <f>J6*0.5</f>
        <v>500000</v>
      </c>
      <c r="P12" s="22"/>
      <c r="Q12" s="7"/>
    </row>
    <row r="13" spans="2:17" ht="18" customHeight="1" thickBot="1" x14ac:dyDescent="0.45">
      <c r="B13" s="8"/>
      <c r="C13" s="46" t="s">
        <v>14</v>
      </c>
      <c r="D13" s="47"/>
      <c r="E13" s="50" t="s">
        <v>15</v>
      </c>
      <c r="F13" s="51"/>
      <c r="H13" s="53" t="s">
        <v>16</v>
      </c>
      <c r="I13" s="53"/>
      <c r="J13" s="12">
        <f>E40</f>
        <v>45004</v>
      </c>
      <c r="K13" s="11" t="str">
        <f>G40</f>
        <v>日</v>
      </c>
      <c r="L13" s="11" t="s">
        <v>9</v>
      </c>
      <c r="M13" s="10">
        <f>E6</f>
        <v>45017</v>
      </c>
      <c r="N13" s="9" t="str">
        <f>TEXT(N12,"aaa")</f>
        <v>土</v>
      </c>
      <c r="O13" s="23" t="s">
        <v>15</v>
      </c>
      <c r="P13" s="23"/>
      <c r="Q13" s="7"/>
    </row>
    <row r="14" spans="2:17" x14ac:dyDescent="0.4">
      <c r="B14" s="8"/>
      <c r="Q14" s="7"/>
    </row>
    <row r="15" spans="2:17" x14ac:dyDescent="0.4">
      <c r="B15" s="8"/>
      <c r="Q15" s="7"/>
    </row>
    <row r="16" spans="2:17" x14ac:dyDescent="0.4">
      <c r="B16" s="8"/>
      <c r="Q16" s="7"/>
    </row>
    <row r="17" spans="2:17" x14ac:dyDescent="0.4">
      <c r="B17" s="8"/>
      <c r="C17" s="24" t="s">
        <v>17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2:17" x14ac:dyDescent="0.4">
      <c r="B18" s="8"/>
      <c r="C18" s="24" t="s">
        <v>18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/>
    </row>
    <row r="19" spans="2:17" x14ac:dyDescent="0.4">
      <c r="B19" s="8"/>
      <c r="C19" s="24" t="s">
        <v>19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2:17" x14ac:dyDescent="0.4">
      <c r="B20" s="8"/>
      <c r="C20" s="24" t="s">
        <v>20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17" x14ac:dyDescent="0.4">
      <c r="B21" s="8"/>
      <c r="C21" s="24" t="s">
        <v>21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 x14ac:dyDescent="0.4">
      <c r="B22" s="8"/>
      <c r="C22" s="24" t="s">
        <v>22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 x14ac:dyDescent="0.4">
      <c r="B23" s="8"/>
      <c r="C23" s="24" t="s">
        <v>23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 x14ac:dyDescent="0.4">
      <c r="B24" s="8"/>
      <c r="C24" s="24" t="s">
        <v>24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2:17" x14ac:dyDescent="0.4">
      <c r="B25" s="8"/>
      <c r="C25" s="24" t="s">
        <v>25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17" x14ac:dyDescent="0.4">
      <c r="B26" s="8"/>
      <c r="C26" s="24" t="s">
        <v>26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2:17" x14ac:dyDescent="0.4">
      <c r="B27" s="8"/>
      <c r="C27" s="24" t="s">
        <v>27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2:17" x14ac:dyDescent="0.4">
      <c r="B28" s="8"/>
      <c r="C28" s="24" t="s">
        <v>28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2:17" x14ac:dyDescent="0.4">
      <c r="B29" s="8"/>
      <c r="Q29" s="7"/>
    </row>
    <row r="30" spans="2:17" ht="14.25" thickBot="1" x14ac:dyDescent="0.45"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2:17" ht="14.25" thickTop="1" x14ac:dyDescent="0.4"/>
    <row r="34" spans="3:10" x14ac:dyDescent="0.4">
      <c r="C34" s="3"/>
      <c r="D34" s="3"/>
      <c r="E34" s="19" t="s">
        <v>29</v>
      </c>
      <c r="F34" s="19"/>
      <c r="G34" s="3"/>
      <c r="H34" s="2"/>
      <c r="I34" s="2"/>
      <c r="J34" s="2"/>
    </row>
    <row r="35" spans="3:10" x14ac:dyDescent="0.4">
      <c r="C35" s="19" t="s">
        <v>30</v>
      </c>
      <c r="D35" s="19"/>
      <c r="E35" s="20">
        <f>E6-28</f>
        <v>44989</v>
      </c>
      <c r="F35" s="19"/>
      <c r="G35" s="3" t="str">
        <f t="shared" ref="G35:G40" si="0">TEXT(E35,"aaa")</f>
        <v>土</v>
      </c>
      <c r="H35" s="2"/>
      <c r="I35" s="2"/>
      <c r="J35" s="2"/>
    </row>
    <row r="36" spans="3:10" x14ac:dyDescent="0.4">
      <c r="C36" s="19" t="s">
        <v>31</v>
      </c>
      <c r="D36" s="19"/>
      <c r="E36" s="20">
        <f>E6-27</f>
        <v>44990</v>
      </c>
      <c r="F36" s="19"/>
      <c r="G36" s="3" t="str">
        <f t="shared" si="0"/>
        <v>日</v>
      </c>
      <c r="H36" s="2"/>
      <c r="I36" s="2"/>
      <c r="J36" s="2"/>
    </row>
    <row r="37" spans="3:10" x14ac:dyDescent="0.4">
      <c r="C37" s="19" t="s">
        <v>32</v>
      </c>
      <c r="D37" s="19"/>
      <c r="E37" s="20">
        <f>E6-21</f>
        <v>44996</v>
      </c>
      <c r="F37" s="19"/>
      <c r="G37" s="3" t="str">
        <f t="shared" si="0"/>
        <v>土</v>
      </c>
      <c r="H37" s="2"/>
      <c r="I37" s="2"/>
      <c r="J37" s="2"/>
    </row>
    <row r="38" spans="3:10" x14ac:dyDescent="0.4">
      <c r="C38" s="19" t="s">
        <v>33</v>
      </c>
      <c r="D38" s="19"/>
      <c r="E38" s="20">
        <f>E6-20</f>
        <v>44997</v>
      </c>
      <c r="F38" s="19"/>
      <c r="G38" s="3" t="str">
        <f t="shared" si="0"/>
        <v>日</v>
      </c>
      <c r="H38" s="2"/>
      <c r="I38" s="2"/>
      <c r="J38" s="2"/>
    </row>
    <row r="39" spans="3:10" x14ac:dyDescent="0.4">
      <c r="C39" s="19" t="s">
        <v>34</v>
      </c>
      <c r="D39" s="19"/>
      <c r="E39" s="20">
        <f>E6-14</f>
        <v>45003</v>
      </c>
      <c r="F39" s="19"/>
      <c r="G39" s="3" t="str">
        <f t="shared" si="0"/>
        <v>土</v>
      </c>
      <c r="H39" s="2"/>
      <c r="I39" s="2"/>
      <c r="J39" s="2"/>
    </row>
    <row r="40" spans="3:10" x14ac:dyDescent="0.4">
      <c r="C40" s="19" t="s">
        <v>35</v>
      </c>
      <c r="D40" s="19"/>
      <c r="E40" s="20">
        <f>E6-13</f>
        <v>45004</v>
      </c>
      <c r="F40" s="19"/>
      <c r="G40" s="3" t="str">
        <f t="shared" si="0"/>
        <v>日</v>
      </c>
      <c r="H40" s="2"/>
      <c r="I40" s="2"/>
      <c r="J40" s="2"/>
    </row>
    <row r="41" spans="3:10" x14ac:dyDescent="0.4">
      <c r="C41" s="2"/>
      <c r="D41" s="2"/>
      <c r="E41" s="2"/>
      <c r="F41" s="2"/>
      <c r="G41" s="2"/>
      <c r="H41" s="2"/>
      <c r="I41" s="2"/>
      <c r="J41" s="2"/>
    </row>
    <row r="42" spans="3:10" x14ac:dyDescent="0.4">
      <c r="C42" s="2"/>
      <c r="D42" s="2"/>
      <c r="E42" s="2"/>
      <c r="F42" s="2"/>
      <c r="G42" s="2"/>
      <c r="H42" s="2"/>
      <c r="I42" s="2"/>
      <c r="J42" s="2"/>
    </row>
    <row r="43" spans="3:10" x14ac:dyDescent="0.4">
      <c r="C43" s="2"/>
      <c r="D43" s="2"/>
      <c r="E43" s="2"/>
      <c r="F43" s="2"/>
      <c r="G43" s="2"/>
      <c r="H43" s="2"/>
      <c r="I43" s="2"/>
      <c r="J43" s="2"/>
    </row>
    <row r="44" spans="3:10" x14ac:dyDescent="0.4">
      <c r="C44" s="2"/>
      <c r="D44" s="2"/>
      <c r="E44" s="2"/>
      <c r="F44" s="2"/>
      <c r="G44" s="2"/>
      <c r="H44" s="2"/>
      <c r="I44" s="2"/>
      <c r="J44" s="2"/>
    </row>
  </sheetData>
  <mergeCells count="53">
    <mergeCell ref="E12:F12"/>
    <mergeCell ref="E13:F13"/>
    <mergeCell ref="H10:I10"/>
    <mergeCell ref="H13:I13"/>
    <mergeCell ref="H11:I11"/>
    <mergeCell ref="H12:I12"/>
    <mergeCell ref="C17:Q17"/>
    <mergeCell ref="C18:Q18"/>
    <mergeCell ref="C19:Q19"/>
    <mergeCell ref="C20:Q20"/>
    <mergeCell ref="J5:K5"/>
    <mergeCell ref="C10:D10"/>
    <mergeCell ref="E10:F10"/>
    <mergeCell ref="C11:D11"/>
    <mergeCell ref="C12:D12"/>
    <mergeCell ref="C6:D6"/>
    <mergeCell ref="E6:F6"/>
    <mergeCell ref="H6:I6"/>
    <mergeCell ref="E5:F5"/>
    <mergeCell ref="J6:L6"/>
    <mergeCell ref="C13:D13"/>
    <mergeCell ref="E11:F11"/>
    <mergeCell ref="B2:Q2"/>
    <mergeCell ref="H9:I9"/>
    <mergeCell ref="J9:N9"/>
    <mergeCell ref="O1:Q1"/>
    <mergeCell ref="C9:F9"/>
    <mergeCell ref="O9:P9"/>
    <mergeCell ref="O10:P10"/>
    <mergeCell ref="O11:P11"/>
    <mergeCell ref="O12:P12"/>
    <mergeCell ref="O13:P13"/>
    <mergeCell ref="C37:D37"/>
    <mergeCell ref="C21:Q21"/>
    <mergeCell ref="C22:Q22"/>
    <mergeCell ref="C23:Q23"/>
    <mergeCell ref="C24:Q24"/>
    <mergeCell ref="C25:Q25"/>
    <mergeCell ref="C26:Q26"/>
    <mergeCell ref="C27:Q27"/>
    <mergeCell ref="C28:Q28"/>
    <mergeCell ref="E34:F34"/>
    <mergeCell ref="E35:F35"/>
    <mergeCell ref="C35:D35"/>
    <mergeCell ref="C38:D38"/>
    <mergeCell ref="C39:D39"/>
    <mergeCell ref="C40:D40"/>
    <mergeCell ref="E36:F36"/>
    <mergeCell ref="E37:F37"/>
    <mergeCell ref="E38:F38"/>
    <mergeCell ref="E39:F39"/>
    <mergeCell ref="E40:F40"/>
    <mergeCell ref="C36:D36"/>
  </mergeCells>
  <phoneticPr fontId="2"/>
  <pageMargins left="0.70866141732283472" right="0.70866141732283472" top="0.55118110236220474" bottom="0.55118110236220474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福島中央テレビ</vt:lpstr>
      <vt:lpstr>福島中央テレビ!Print_Area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栗原 貴俊</cp:lastModifiedBy>
  <cp:revision/>
  <cp:lastPrinted>2023-01-31T11:29:35Z</cp:lastPrinted>
  <dcterms:created xsi:type="dcterms:W3CDTF">2021-11-26T11:07:49Z</dcterms:created>
  <dcterms:modified xsi:type="dcterms:W3CDTF">2023-01-31T11:32:16Z</dcterms:modified>
  <cp:category/>
  <cp:contentStatus/>
</cp:coreProperties>
</file>